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5180" windowHeight="9345" activeTab="2"/>
  </bookViews>
  <sheets>
    <sheet name="clas por categorías" sheetId="1" r:id="rId1"/>
    <sheet name="clas general" sheetId="2" r:id="rId2"/>
    <sheet name="fondo" sheetId="3" r:id="rId3"/>
  </sheets>
  <definedNames>
    <definedName name="_xlnm.Print_Area" localSheetId="1">'clas general'!$A$1:$G$44</definedName>
    <definedName name="_xlnm.Print_Area" localSheetId="2">'fondo'!$A$1:$M$40</definedName>
  </definedNames>
  <calcPr fullCalcOnLoad="1"/>
</workbook>
</file>

<file path=xl/sharedStrings.xml><?xml version="1.0" encoding="utf-8"?>
<sst xmlns="http://schemas.openxmlformats.org/spreadsheetml/2006/main" count="248" uniqueCount="70">
  <si>
    <t>Nombre</t>
  </si>
  <si>
    <t>Club</t>
  </si>
  <si>
    <t>distancia por vuelta</t>
  </si>
  <si>
    <t>Categoría / Placa</t>
  </si>
  <si>
    <t>1600 libre</t>
  </si>
  <si>
    <t>Categoría</t>
  </si>
  <si>
    <t>Número</t>
  </si>
  <si>
    <t>Posición</t>
  </si>
  <si>
    <t>Diferencia</t>
  </si>
  <si>
    <t>8 válvulas</t>
  </si>
  <si>
    <t>N3 Nacional</t>
  </si>
  <si>
    <t>Nelson Siñani</t>
  </si>
  <si>
    <t>Jorge Frigerio, Rosmery Condori</t>
  </si>
  <si>
    <t>Rolando Castrillo, Alberto Castrillo</t>
  </si>
  <si>
    <t>DNS</t>
  </si>
  <si>
    <t>N3 Codasur</t>
  </si>
  <si>
    <t>Posición general</t>
  </si>
  <si>
    <t>DNF</t>
  </si>
  <si>
    <t>1ra manga</t>
  </si>
  <si>
    <t>hora de partida: 10:45</t>
  </si>
  <si>
    <t>Clasificación 1 vuelta, partida detenida</t>
  </si>
  <si>
    <t>aprox.</t>
  </si>
  <si>
    <t>distancia de clasificación</t>
  </si>
  <si>
    <t>Aliaga</t>
  </si>
  <si>
    <t>Ramiro Miranda</t>
  </si>
  <si>
    <t>A. Aviles</t>
  </si>
  <si>
    <t>Control: Cristian Conitzer, Gabriel Capriles</t>
  </si>
  <si>
    <t>Mayta</t>
  </si>
  <si>
    <t>1 vueltas</t>
  </si>
  <si>
    <t>Tiempos de paso por vuelta / tiempo por vuelta</t>
  </si>
  <si>
    <t>4 vueltas</t>
  </si>
  <si>
    <t>Domingo 7 de octubre de 2012</t>
  </si>
  <si>
    <t>8va competencia de automovilismo</t>
  </si>
  <si>
    <t>Circuito: Tambillo</t>
  </si>
  <si>
    <t>participantes :19</t>
  </si>
  <si>
    <t>Tiempo clasificación</t>
  </si>
  <si>
    <t>Promedio del ganador</t>
  </si>
  <si>
    <t>Ali Ernesto Abo El Nour, Franklin Quiñajo</t>
  </si>
  <si>
    <t>Miguel Salaz, Roberto Canaviri</t>
  </si>
  <si>
    <t>Resultados en internet:  www.conitzer.de/automovilismo</t>
  </si>
  <si>
    <t>Asociación Departamental de Automovilismo La Paz</t>
  </si>
  <si>
    <t>ss, centésimas</t>
  </si>
  <si>
    <t>Beto Gonzáles (Ajata)</t>
  </si>
  <si>
    <t>Luis Salas, Gustavo Salamanca</t>
  </si>
  <si>
    <t>Javier Ortuño, Marcelo Pacheco</t>
  </si>
  <si>
    <t>Luis Mencias,</t>
  </si>
  <si>
    <t>Milko Suaznabar,</t>
  </si>
  <si>
    <t>Silverio Trujillo</t>
  </si>
  <si>
    <t>Jorge Rodriguez, Josue Vidal</t>
  </si>
  <si>
    <t>Gastón Jauregui, Orlando Dupleich</t>
  </si>
  <si>
    <t>Nelson Centellas, Bernabé Mamani</t>
  </si>
  <si>
    <t>Pánfilo Condori, Guido Härtel</t>
  </si>
  <si>
    <t>Juan Quispe, Roberto Carlos Quispe</t>
  </si>
  <si>
    <t>Roberto Canaviri, Jhonny Canaviri</t>
  </si>
  <si>
    <t>Wilman García, Blas Monzon</t>
  </si>
  <si>
    <t>Miguel Corpus, Elvis Corpus</t>
  </si>
  <si>
    <t>Ayllon</t>
  </si>
  <si>
    <t>Diether Reyes, Ariel Apaza</t>
  </si>
  <si>
    <t>Eduardo Terán</t>
  </si>
  <si>
    <t>Esteban Eid, Oscar Arce</t>
  </si>
  <si>
    <t>Fortunato Maldonado</t>
  </si>
  <si>
    <t>no se presentó</t>
  </si>
  <si>
    <t>Clasificación general, 1 vuelta, partida detenida</t>
  </si>
  <si>
    <t>-</t>
  </si>
  <si>
    <t>vel. prom.</t>
  </si>
  <si>
    <t>1ra vuelta</t>
  </si>
  <si>
    <t>2da vuelta</t>
  </si>
  <si>
    <t>3ra vuelta</t>
  </si>
  <si>
    <t>4ta vuelta</t>
  </si>
  <si>
    <r>
      <t>Mejor vuelta en</t>
    </r>
    <r>
      <rPr>
        <b/>
        <sz val="10"/>
        <rFont val="Arial"/>
        <family val="2"/>
      </rPr>
      <t xml:space="preserve"> negrilla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</si>
</sst>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0.0\ &quot;km&quot;"/>
    <numFmt numFmtId="173" formatCode="0.00\ &quot;km/h&quot;"/>
    <numFmt numFmtId="174" formatCode="[m]:ss.00"/>
    <numFmt numFmtId="175" formatCode="m:ss.000"/>
    <numFmt numFmtId="176" formatCode="s.000"/>
    <numFmt numFmtId="177" formatCode="[m]:ss.000"/>
    <numFmt numFmtId="178" formatCode="mm:ss.00"/>
    <numFmt numFmtId="179" formatCode="m:ss.00"/>
    <numFmt numFmtId="180" formatCode="s.00"/>
    <numFmt numFmtId="181" formatCode="m:ss.00\ &quot;mejor vuelta&quot;"/>
    <numFmt numFmtId="182" formatCode="m:ss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79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15" xfId="0" applyBorder="1" applyAlignment="1">
      <alignment/>
    </xf>
    <xf numFmtId="177" fontId="0" fillId="0" borderId="15" xfId="0" applyNumberFormat="1" applyBorder="1" applyAlignment="1">
      <alignment/>
    </xf>
    <xf numFmtId="0" fontId="19" fillId="0" borderId="0" xfId="0" applyFont="1" applyFill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6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3" fontId="0" fillId="0" borderId="0" xfId="0" applyNumberFormat="1" applyFont="1" applyAlignment="1">
      <alignment/>
    </xf>
    <xf numFmtId="0" fontId="2" fillId="0" borderId="12" xfId="0" applyFont="1" applyBorder="1" applyAlignment="1" quotePrefix="1">
      <alignment horizontal="center"/>
    </xf>
    <xf numFmtId="21" fontId="0" fillId="0" borderId="0" xfId="0" applyNumberFormat="1" applyFont="1" applyAlignment="1">
      <alignment/>
    </xf>
    <xf numFmtId="180" fontId="0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9" fontId="0" fillId="0" borderId="18" xfId="0" applyNumberFormat="1" applyBorder="1" applyAlignment="1">
      <alignment/>
    </xf>
    <xf numFmtId="179" fontId="2" fillId="0" borderId="19" xfId="0" applyNumberFormat="1" applyFont="1" applyBorder="1" applyAlignment="1">
      <alignment/>
    </xf>
    <xf numFmtId="179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2" fillId="0" borderId="22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182" fontId="0" fillId="0" borderId="22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0" fillId="0" borderId="24" xfId="0" applyNumberFormat="1" applyBorder="1" applyAlignment="1">
      <alignment/>
    </xf>
    <xf numFmtId="182" fontId="20" fillId="0" borderId="22" xfId="0" applyNumberFormat="1" applyFont="1" applyBorder="1" applyAlignment="1">
      <alignment/>
    </xf>
    <xf numFmtId="182" fontId="2" fillId="0" borderId="23" xfId="0" applyNumberFormat="1" applyFont="1" applyBorder="1" applyAlignment="1">
      <alignment/>
    </xf>
    <xf numFmtId="182" fontId="20" fillId="0" borderId="23" xfId="0" applyNumberFormat="1" applyFont="1" applyBorder="1" applyAlignment="1">
      <alignment/>
    </xf>
    <xf numFmtId="182" fontId="20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90" zoomScaleSheetLayoutView="90" zoomScalePageLayoutView="0" workbookViewId="0" topLeftCell="A28">
      <selection activeCell="D38" sqref="D38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5.7109375" style="0" customWidth="1"/>
    <col min="6" max="6" width="15.28125" style="0" customWidth="1"/>
    <col min="7" max="7" width="13.28125" style="0" customWidth="1"/>
  </cols>
  <sheetData>
    <row r="1" ht="12.75">
      <c r="C1" t="s">
        <v>40</v>
      </c>
    </row>
    <row r="2" ht="12.75">
      <c r="C2" t="s">
        <v>31</v>
      </c>
    </row>
    <row r="3" ht="12.75">
      <c r="C3" s="5" t="s">
        <v>32</v>
      </c>
    </row>
    <row r="4" ht="12.75">
      <c r="C4" s="5" t="s">
        <v>33</v>
      </c>
    </row>
    <row r="5" ht="12.75">
      <c r="C5" s="5" t="s">
        <v>34</v>
      </c>
    </row>
    <row r="6" ht="12.75">
      <c r="C6" s="5" t="s">
        <v>19</v>
      </c>
    </row>
    <row r="7" ht="12.75">
      <c r="E7" s="5" t="s">
        <v>21</v>
      </c>
    </row>
    <row r="8" spans="3:7" ht="12.75">
      <c r="C8" s="5" t="s">
        <v>22</v>
      </c>
      <c r="E8" s="3">
        <v>10</v>
      </c>
      <c r="G8" s="4"/>
    </row>
    <row r="9" ht="12.75">
      <c r="B9" s="5" t="s">
        <v>20</v>
      </c>
    </row>
    <row r="10" spans="3:6" ht="12.75">
      <c r="C10" t="s">
        <v>3</v>
      </c>
      <c r="F10" s="31" t="s">
        <v>36</v>
      </c>
    </row>
    <row r="11" spans="2:7" ht="25.5">
      <c r="B11" s="1"/>
      <c r="C11" s="1"/>
      <c r="D11" s="1" t="s">
        <v>0</v>
      </c>
      <c r="E11" s="1" t="s">
        <v>1</v>
      </c>
      <c r="F11" s="23" t="s">
        <v>35</v>
      </c>
      <c r="G11" s="1" t="s">
        <v>8</v>
      </c>
    </row>
    <row r="12" spans="1:7" ht="13.5" customHeight="1">
      <c r="A12" s="6" t="s">
        <v>5</v>
      </c>
      <c r="B12" s="40" t="s">
        <v>7</v>
      </c>
      <c r="C12" s="6" t="s">
        <v>6</v>
      </c>
      <c r="D12" s="17" t="s">
        <v>28</v>
      </c>
      <c r="E12" s="6"/>
      <c r="F12" s="4">
        <f>$E8*1/F13/24</f>
        <v>70.78949955756562</v>
      </c>
      <c r="G12" s="16" t="s">
        <v>41</v>
      </c>
    </row>
    <row r="13" spans="1:7" ht="17.25" customHeight="1">
      <c r="A13" s="11" t="s">
        <v>9</v>
      </c>
      <c r="B13" s="18">
        <v>1</v>
      </c>
      <c r="C13" s="7">
        <v>926</v>
      </c>
      <c r="D13" s="11" t="s">
        <v>53</v>
      </c>
      <c r="E13" s="7"/>
      <c r="F13" s="14">
        <v>0.005885995370370371</v>
      </c>
      <c r="G13" s="47"/>
    </row>
    <row r="14" spans="1:7" ht="17.25" customHeight="1">
      <c r="A14" s="11" t="s">
        <v>9</v>
      </c>
      <c r="B14" s="18">
        <v>2</v>
      </c>
      <c r="C14" s="7">
        <v>912</v>
      </c>
      <c r="D14" s="11" t="s">
        <v>51</v>
      </c>
      <c r="E14" s="7"/>
      <c r="F14" s="14">
        <v>0.00603425925925926</v>
      </c>
      <c r="G14" s="48">
        <f>F14-F$13</f>
        <v>0.00014826388888888875</v>
      </c>
    </row>
    <row r="15" spans="1:7" ht="17.25" customHeight="1">
      <c r="A15" s="7" t="s">
        <v>9</v>
      </c>
      <c r="B15" s="18">
        <v>3</v>
      </c>
      <c r="C15" s="7">
        <v>916</v>
      </c>
      <c r="D15" s="7" t="s">
        <v>54</v>
      </c>
      <c r="E15" s="7"/>
      <c r="F15" s="14">
        <v>0.006054629629629629</v>
      </c>
      <c r="G15" s="48">
        <f>F15-F$13</f>
        <v>0.00016863425925925813</v>
      </c>
    </row>
    <row r="16" spans="1:7" ht="17.25" customHeight="1">
      <c r="A16" s="11" t="s">
        <v>9</v>
      </c>
      <c r="B16" s="18">
        <v>4</v>
      </c>
      <c r="C16" s="7">
        <v>528</v>
      </c>
      <c r="D16" s="11" t="s">
        <v>42</v>
      </c>
      <c r="E16" s="7"/>
      <c r="F16" s="14">
        <v>0.0060623842592592595</v>
      </c>
      <c r="G16" s="48">
        <f>F16-F$13</f>
        <v>0.00017638888888888826</v>
      </c>
    </row>
    <row r="17" spans="1:7" ht="17.25" customHeight="1">
      <c r="A17" s="7" t="s">
        <v>9</v>
      </c>
      <c r="B17" s="18">
        <v>5</v>
      </c>
      <c r="C17" s="7">
        <v>917</v>
      </c>
      <c r="D17" s="7" t="s">
        <v>52</v>
      </c>
      <c r="E17" s="7"/>
      <c r="F17" s="14">
        <v>0.006357291666666667</v>
      </c>
      <c r="G17" s="48">
        <f>F17-F$13</f>
        <v>0.00047129629629629605</v>
      </c>
    </row>
    <row r="18" spans="1:7" ht="17.25" customHeight="1">
      <c r="A18" s="7"/>
      <c r="B18" s="19"/>
      <c r="C18" s="7"/>
      <c r="D18" s="7"/>
      <c r="E18" s="7"/>
      <c r="F18" s="13"/>
      <c r="G18" s="7"/>
    </row>
    <row r="19" spans="1:7" ht="17.25" customHeight="1">
      <c r="A19" s="11" t="s">
        <v>4</v>
      </c>
      <c r="B19" s="18">
        <v>1</v>
      </c>
      <c r="C19" s="7">
        <v>421</v>
      </c>
      <c r="D19" s="11" t="s">
        <v>38</v>
      </c>
      <c r="E19" s="28"/>
      <c r="F19" s="13">
        <v>0.0051375</v>
      </c>
      <c r="G19" s="15">
        <f>F19-F$19</f>
        <v>0</v>
      </c>
    </row>
    <row r="20" spans="1:7" ht="17.25" customHeight="1">
      <c r="A20" s="11" t="s">
        <v>4</v>
      </c>
      <c r="B20" s="18">
        <v>2</v>
      </c>
      <c r="C20" s="7">
        <v>212</v>
      </c>
      <c r="D20" s="11" t="s">
        <v>44</v>
      </c>
      <c r="E20" s="13"/>
      <c r="F20" s="13">
        <v>0.005267476851851852</v>
      </c>
      <c r="G20" s="15">
        <f>F20-F$19</f>
        <v>0.00012997685185185247</v>
      </c>
    </row>
    <row r="21" spans="1:7" ht="17.25" customHeight="1">
      <c r="A21" s="7" t="s">
        <v>4</v>
      </c>
      <c r="B21" s="18">
        <v>3</v>
      </c>
      <c r="C21" s="7">
        <v>344</v>
      </c>
      <c r="D21" s="7" t="s">
        <v>50</v>
      </c>
      <c r="E21" s="29"/>
      <c r="F21" s="13">
        <v>0.005398958333333333</v>
      </c>
      <c r="G21" s="15">
        <f aca="true" t="shared" si="0" ref="G21:G26">F21-F$19</f>
        <v>0.00026145833333333316</v>
      </c>
    </row>
    <row r="22" spans="1:7" ht="17.25" customHeight="1">
      <c r="A22" s="7" t="s">
        <v>4</v>
      </c>
      <c r="B22" s="18">
        <v>4</v>
      </c>
      <c r="C22" s="7">
        <v>254</v>
      </c>
      <c r="D22" s="11" t="s">
        <v>49</v>
      </c>
      <c r="E22" s="28"/>
      <c r="F22" s="14">
        <v>0.005432060185185186</v>
      </c>
      <c r="G22" s="15">
        <f t="shared" si="0"/>
        <v>0.0002945601851851859</v>
      </c>
    </row>
    <row r="23" spans="1:7" ht="17.25" customHeight="1">
      <c r="A23" s="7" t="s">
        <v>4</v>
      </c>
      <c r="B23" s="18">
        <v>5</v>
      </c>
      <c r="C23" s="7">
        <v>736</v>
      </c>
      <c r="D23" s="11" t="s">
        <v>48</v>
      </c>
      <c r="E23" s="28"/>
      <c r="F23" s="14">
        <v>0.005483333333333333</v>
      </c>
      <c r="G23" s="15">
        <f t="shared" si="0"/>
        <v>0.0003458333333333334</v>
      </c>
    </row>
    <row r="24" spans="1:7" ht="17.25" customHeight="1">
      <c r="A24" s="7" t="s">
        <v>4</v>
      </c>
      <c r="B24" s="18">
        <v>6</v>
      </c>
      <c r="C24" s="7">
        <v>492</v>
      </c>
      <c r="D24" s="7" t="s">
        <v>37</v>
      </c>
      <c r="E24" s="7"/>
      <c r="F24" s="13">
        <v>0.005570833333333334</v>
      </c>
      <c r="G24" s="15">
        <f t="shared" si="0"/>
        <v>0.0004333333333333342</v>
      </c>
    </row>
    <row r="25" spans="1:7" ht="17.25" customHeight="1">
      <c r="A25" s="7" t="s">
        <v>4</v>
      </c>
      <c r="B25" s="18">
        <v>7</v>
      </c>
      <c r="C25" s="7">
        <v>235</v>
      </c>
      <c r="D25" s="11" t="s">
        <v>24</v>
      </c>
      <c r="E25" s="28"/>
      <c r="F25" s="13">
        <v>0.005716203703703703</v>
      </c>
      <c r="G25" s="15">
        <f t="shared" si="0"/>
        <v>0.0005787037037037037</v>
      </c>
    </row>
    <row r="26" spans="1:7" ht="17.25" customHeight="1">
      <c r="A26" s="7" t="s">
        <v>4</v>
      </c>
      <c r="B26" s="18">
        <v>8</v>
      </c>
      <c r="C26" s="7">
        <v>350</v>
      </c>
      <c r="D26" s="11" t="s">
        <v>43</v>
      </c>
      <c r="E26" s="28"/>
      <c r="F26" s="13">
        <v>0.005733680555555557</v>
      </c>
      <c r="G26" s="15">
        <f t="shared" si="0"/>
        <v>0.0005961805555555573</v>
      </c>
    </row>
    <row r="27" spans="1:7" ht="17.25" customHeight="1">
      <c r="A27" s="7" t="s">
        <v>4</v>
      </c>
      <c r="B27" s="18" t="s">
        <v>63</v>
      </c>
      <c r="C27" s="7"/>
      <c r="D27" s="11" t="s">
        <v>46</v>
      </c>
      <c r="E27" s="28"/>
      <c r="F27" s="14" t="s">
        <v>14</v>
      </c>
      <c r="G27" s="30"/>
    </row>
    <row r="28" spans="1:7" ht="17.25" customHeight="1">
      <c r="A28" s="7" t="s">
        <v>4</v>
      </c>
      <c r="B28" s="18" t="s">
        <v>63</v>
      </c>
      <c r="C28" s="7"/>
      <c r="D28" s="11" t="s">
        <v>47</v>
      </c>
      <c r="E28" s="28"/>
      <c r="F28" s="14" t="s">
        <v>14</v>
      </c>
      <c r="G28" s="30"/>
    </row>
    <row r="29" spans="1:7" ht="17.25" customHeight="1">
      <c r="A29" s="11" t="s">
        <v>4</v>
      </c>
      <c r="B29" s="18" t="s">
        <v>63</v>
      </c>
      <c r="C29" s="7">
        <v>249</v>
      </c>
      <c r="D29" s="11" t="s">
        <v>45</v>
      </c>
      <c r="E29" s="28"/>
      <c r="F29" s="13" t="s">
        <v>14</v>
      </c>
      <c r="G29" s="15"/>
    </row>
    <row r="30" spans="1:7" ht="17.25" customHeight="1">
      <c r="A30" s="7" t="s">
        <v>4</v>
      </c>
      <c r="B30" s="18"/>
      <c r="C30" s="7">
        <v>555</v>
      </c>
      <c r="D30" s="7" t="s">
        <v>12</v>
      </c>
      <c r="E30" s="28" t="s">
        <v>61</v>
      </c>
      <c r="F30" s="21"/>
      <c r="G30" s="15"/>
    </row>
    <row r="31" spans="1:7" ht="17.25" customHeight="1">
      <c r="A31" s="11" t="s">
        <v>4</v>
      </c>
      <c r="B31" s="18"/>
      <c r="C31" s="7">
        <v>312</v>
      </c>
      <c r="D31" s="11" t="s">
        <v>25</v>
      </c>
      <c r="E31" s="28" t="s">
        <v>61</v>
      </c>
      <c r="F31" s="21"/>
      <c r="G31" s="15"/>
    </row>
    <row r="32" spans="1:7" ht="17.25" customHeight="1">
      <c r="A32" s="7" t="s">
        <v>4</v>
      </c>
      <c r="B32" s="18"/>
      <c r="C32" s="7">
        <v>314</v>
      </c>
      <c r="D32" s="11" t="s">
        <v>23</v>
      </c>
      <c r="E32" s="28" t="s">
        <v>61</v>
      </c>
      <c r="F32" s="21"/>
      <c r="G32" s="15"/>
    </row>
    <row r="33" spans="1:7" ht="17.25" customHeight="1">
      <c r="A33" s="11" t="s">
        <v>4</v>
      </c>
      <c r="B33" s="18"/>
      <c r="C33" s="7">
        <v>547</v>
      </c>
      <c r="D33" s="11" t="s">
        <v>27</v>
      </c>
      <c r="E33" s="28" t="s">
        <v>61</v>
      </c>
      <c r="F33" s="22"/>
      <c r="G33" s="30"/>
    </row>
    <row r="34" spans="1:7" ht="17.25" customHeight="1">
      <c r="A34" s="11"/>
      <c r="B34" s="41"/>
      <c r="C34" s="7"/>
      <c r="D34" s="11"/>
      <c r="E34" s="28"/>
      <c r="F34" s="22"/>
      <c r="G34" s="30"/>
    </row>
    <row r="35" spans="1:7" ht="17.25" customHeight="1">
      <c r="A35" s="7"/>
      <c r="B35" s="7"/>
      <c r="C35" s="7"/>
      <c r="D35" s="7"/>
      <c r="E35" s="7"/>
      <c r="F35" s="4">
        <f>$E8*1/F36/24</f>
        <v>88.37825894829871</v>
      </c>
      <c r="G35" s="15"/>
    </row>
    <row r="36" spans="1:7" ht="17.25" customHeight="1">
      <c r="A36" s="7" t="s">
        <v>10</v>
      </c>
      <c r="B36" s="18">
        <v>1</v>
      </c>
      <c r="C36" s="7">
        <v>102</v>
      </c>
      <c r="D36" s="7" t="s">
        <v>13</v>
      </c>
      <c r="E36" s="7"/>
      <c r="F36" s="14">
        <v>0.004714583333333334</v>
      </c>
      <c r="G36" s="8"/>
    </row>
    <row r="37" spans="1:7" ht="17.25" customHeight="1">
      <c r="A37" s="7" t="s">
        <v>10</v>
      </c>
      <c r="B37" s="18">
        <v>2</v>
      </c>
      <c r="C37" s="7">
        <v>113</v>
      </c>
      <c r="D37" s="7" t="s">
        <v>55</v>
      </c>
      <c r="E37" s="29"/>
      <c r="F37" s="13">
        <v>0.005067013888888889</v>
      </c>
      <c r="G37" s="15">
        <f>F37-F$36</f>
        <v>0.0003524305555555555</v>
      </c>
    </row>
    <row r="38" spans="1:7" ht="17.25" customHeight="1">
      <c r="A38" s="7" t="s">
        <v>10</v>
      </c>
      <c r="B38" s="18">
        <v>3</v>
      </c>
      <c r="C38" s="7">
        <v>117</v>
      </c>
      <c r="D38" s="7" t="s">
        <v>56</v>
      </c>
      <c r="E38" s="28"/>
      <c r="F38" s="13">
        <v>0.004876736111111111</v>
      </c>
      <c r="G38" s="15">
        <f>F38-F$36</f>
        <v>0.00016215277777777756</v>
      </c>
    </row>
    <row r="39" spans="1:7" ht="17.25" customHeight="1">
      <c r="A39" s="7" t="s">
        <v>10</v>
      </c>
      <c r="B39" s="18"/>
      <c r="C39" s="7">
        <v>124</v>
      </c>
      <c r="D39" s="7" t="s">
        <v>11</v>
      </c>
      <c r="E39" s="28" t="s">
        <v>61</v>
      </c>
      <c r="F39" s="13"/>
      <c r="G39" s="15"/>
    </row>
    <row r="40" spans="1:7" ht="17.25" customHeight="1">
      <c r="A40" s="7"/>
      <c r="B40" s="18"/>
      <c r="C40" s="7"/>
      <c r="D40" s="7"/>
      <c r="E40" s="7"/>
      <c r="F40" s="13"/>
      <c r="G40" s="15"/>
    </row>
    <row r="41" spans="1:7" ht="17.25" customHeight="1">
      <c r="A41" s="7"/>
      <c r="B41" s="18"/>
      <c r="C41" s="7"/>
      <c r="D41" s="7"/>
      <c r="E41" s="7"/>
      <c r="F41" s="4">
        <f>$E8*1/F42/24</f>
        <v>95.59975568951323</v>
      </c>
      <c r="G41" s="15"/>
    </row>
    <row r="42" spans="1:7" ht="17.25" customHeight="1">
      <c r="A42" s="11" t="s">
        <v>15</v>
      </c>
      <c r="B42" s="18">
        <v>1</v>
      </c>
      <c r="C42">
        <v>23</v>
      </c>
      <c r="D42" s="49" t="s">
        <v>58</v>
      </c>
      <c r="E42" s="7"/>
      <c r="F42" s="13">
        <v>0.0043584490740740745</v>
      </c>
      <c r="G42" s="15">
        <f>F42-F$42</f>
        <v>0</v>
      </c>
    </row>
    <row r="43" spans="1:7" ht="17.25" customHeight="1">
      <c r="A43" s="11" t="s">
        <v>15</v>
      </c>
      <c r="B43" s="18">
        <v>2</v>
      </c>
      <c r="C43" s="7">
        <v>15</v>
      </c>
      <c r="D43" s="7" t="s">
        <v>57</v>
      </c>
      <c r="E43" s="7"/>
      <c r="F43" s="13">
        <v>0.004759027777777778</v>
      </c>
      <c r="G43" s="15">
        <f>F43-F$42</f>
        <v>0.00040057870370370334</v>
      </c>
    </row>
    <row r="44" spans="1:7" ht="17.25" customHeight="1">
      <c r="A44" s="11" t="s">
        <v>15</v>
      </c>
      <c r="B44" s="18">
        <v>3</v>
      </c>
      <c r="C44" s="7">
        <v>12</v>
      </c>
      <c r="D44" s="11" t="s">
        <v>59</v>
      </c>
      <c r="E44" s="7"/>
      <c r="F44" s="13">
        <v>0.004323379629629629</v>
      </c>
      <c r="G44" s="15">
        <f>F44-F$42</f>
        <v>-3.506944444444521E-05</v>
      </c>
    </row>
    <row r="45" spans="1:7" ht="17.25" customHeight="1">
      <c r="A45" s="11" t="s">
        <v>15</v>
      </c>
      <c r="B45" s="18" t="s">
        <v>63</v>
      </c>
      <c r="C45" s="7"/>
      <c r="D45" s="11" t="s">
        <v>60</v>
      </c>
      <c r="E45" s="7"/>
      <c r="F45" s="13" t="s">
        <v>14</v>
      </c>
      <c r="G45" s="15"/>
    </row>
    <row r="46" spans="1:7" ht="17.25" customHeight="1">
      <c r="A46" s="11"/>
      <c r="B46" s="18"/>
      <c r="C46" s="7"/>
      <c r="D46" s="11"/>
      <c r="E46" s="7"/>
      <c r="F46" s="13"/>
      <c r="G46" s="15"/>
    </row>
    <row r="47" spans="1:7" ht="17.25" customHeight="1">
      <c r="A47" s="7"/>
      <c r="B47" s="7"/>
      <c r="C47" s="7"/>
      <c r="D47" s="7"/>
      <c r="E47" s="7"/>
      <c r="F47" s="13"/>
      <c r="G47" s="8"/>
    </row>
    <row r="48" spans="1:7" ht="17.25" customHeight="1">
      <c r="A48" s="7"/>
      <c r="B48" s="7"/>
      <c r="C48" s="11" t="s">
        <v>39</v>
      </c>
      <c r="D48" s="7"/>
      <c r="E48" s="7"/>
      <c r="F48" s="8"/>
      <c r="G48" s="8"/>
    </row>
    <row r="49" spans="1:7" ht="17.25" customHeight="1">
      <c r="A49" s="9"/>
      <c r="B49" s="9"/>
      <c r="C49" s="12" t="s">
        <v>26</v>
      </c>
      <c r="D49" s="9"/>
      <c r="E49" s="9"/>
      <c r="F49" s="10"/>
      <c r="G49" s="10"/>
    </row>
  </sheetData>
  <sheetProtection/>
  <printOptions/>
  <pageMargins left="0.75" right="0.75" top="1" bottom="1" header="0" footer="0"/>
  <pageSetup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23">
      <selection activeCell="D38" sqref="D38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3.421875" style="0" bestFit="1" customWidth="1"/>
    <col min="6" max="6" width="13.8515625" style="0" customWidth="1"/>
    <col min="7" max="7" width="13.8515625" style="0" bestFit="1" customWidth="1"/>
  </cols>
  <sheetData>
    <row r="1" ht="12.75">
      <c r="C1" t="s">
        <v>40</v>
      </c>
    </row>
    <row r="2" ht="12.75">
      <c r="C2" t="s">
        <v>31</v>
      </c>
    </row>
    <row r="3" ht="12.75">
      <c r="C3" s="5" t="s">
        <v>32</v>
      </c>
    </row>
    <row r="4" ht="12.75">
      <c r="C4" s="5" t="s">
        <v>33</v>
      </c>
    </row>
    <row r="5" ht="12.75">
      <c r="C5" s="5" t="s">
        <v>34</v>
      </c>
    </row>
    <row r="6" ht="12.75">
      <c r="C6" s="5" t="s">
        <v>19</v>
      </c>
    </row>
    <row r="7" ht="12.75">
      <c r="E7" s="5" t="s">
        <v>21</v>
      </c>
    </row>
    <row r="8" spans="3:7" ht="12.75">
      <c r="C8" s="5" t="s">
        <v>22</v>
      </c>
      <c r="E8" s="3">
        <v>10</v>
      </c>
      <c r="G8" s="4"/>
    </row>
    <row r="9" ht="12.75">
      <c r="B9" s="5" t="s">
        <v>62</v>
      </c>
    </row>
    <row r="10" spans="3:6" ht="12.75">
      <c r="C10" t="s">
        <v>3</v>
      </c>
      <c r="F10" s="31" t="s">
        <v>36</v>
      </c>
    </row>
    <row r="11" spans="2:7" ht="25.5">
      <c r="B11" s="1"/>
      <c r="C11" s="1"/>
      <c r="D11" s="1" t="s">
        <v>0</v>
      </c>
      <c r="E11" s="1" t="s">
        <v>1</v>
      </c>
      <c r="F11" s="23" t="s">
        <v>35</v>
      </c>
      <c r="G11" s="1" t="s">
        <v>8</v>
      </c>
    </row>
    <row r="12" spans="1:7" ht="13.5" customHeight="1">
      <c r="A12" s="6" t="s">
        <v>5</v>
      </c>
      <c r="B12" s="40" t="s">
        <v>7</v>
      </c>
      <c r="C12" s="6" t="s">
        <v>6</v>
      </c>
      <c r="D12" s="17" t="s">
        <v>28</v>
      </c>
      <c r="E12" s="6"/>
      <c r="F12" s="4">
        <f>$E8*1/F13/24</f>
        <v>96.37522085988115</v>
      </c>
      <c r="G12" s="16" t="s">
        <v>41</v>
      </c>
    </row>
    <row r="13" spans="1:7" ht="17.25" customHeight="1">
      <c r="A13" s="11" t="s">
        <v>15</v>
      </c>
      <c r="B13" s="18">
        <v>1</v>
      </c>
      <c r="C13" s="7">
        <v>12</v>
      </c>
      <c r="D13" s="11" t="s">
        <v>59</v>
      </c>
      <c r="E13" s="7"/>
      <c r="F13" s="13">
        <v>0.004323379629629629</v>
      </c>
      <c r="G13" s="33"/>
    </row>
    <row r="14" spans="1:7" ht="17.25" customHeight="1">
      <c r="A14" s="11" t="s">
        <v>15</v>
      </c>
      <c r="B14" s="18">
        <v>2</v>
      </c>
      <c r="C14" s="7">
        <v>23</v>
      </c>
      <c r="D14" s="50" t="s">
        <v>58</v>
      </c>
      <c r="E14" s="7"/>
      <c r="F14" s="13">
        <v>0.0043584490740740745</v>
      </c>
      <c r="G14" s="15">
        <f>F14-F$13</f>
        <v>3.506944444444521E-05</v>
      </c>
    </row>
    <row r="15" spans="1:7" ht="17.25" customHeight="1">
      <c r="A15" s="7" t="s">
        <v>10</v>
      </c>
      <c r="B15" s="18">
        <v>3</v>
      </c>
      <c r="C15" s="7">
        <v>102</v>
      </c>
      <c r="D15" s="7" t="s">
        <v>13</v>
      </c>
      <c r="E15" s="7"/>
      <c r="F15" s="14">
        <v>0.004714583333333334</v>
      </c>
      <c r="G15" s="15">
        <f aca="true" t="shared" si="0" ref="G15:G31">F15-F$13</f>
        <v>0.00039120370370370437</v>
      </c>
    </row>
    <row r="16" spans="1:7" ht="17.25" customHeight="1">
      <c r="A16" s="11" t="s">
        <v>15</v>
      </c>
      <c r="B16" s="18">
        <v>4</v>
      </c>
      <c r="C16" s="7">
        <v>15</v>
      </c>
      <c r="D16" s="7" t="s">
        <v>57</v>
      </c>
      <c r="E16" s="7"/>
      <c r="F16" s="13">
        <v>0.004759027777777778</v>
      </c>
      <c r="G16" s="15">
        <f t="shared" si="0"/>
        <v>0.00043564814814814855</v>
      </c>
    </row>
    <row r="17" spans="1:7" ht="17.25" customHeight="1">
      <c r="A17" s="7" t="s">
        <v>10</v>
      </c>
      <c r="B17" s="18">
        <v>5</v>
      </c>
      <c r="C17" s="7">
        <v>117</v>
      </c>
      <c r="D17" s="7" t="s">
        <v>56</v>
      </c>
      <c r="E17" s="28"/>
      <c r="F17" s="13">
        <v>0.004876736111111111</v>
      </c>
      <c r="G17" s="15">
        <f t="shared" si="0"/>
        <v>0.0005533564814814819</v>
      </c>
    </row>
    <row r="18" spans="1:7" ht="17.25" customHeight="1">
      <c r="A18" s="7" t="s">
        <v>10</v>
      </c>
      <c r="B18" s="18">
        <v>6</v>
      </c>
      <c r="C18" s="7">
        <v>113</v>
      </c>
      <c r="D18" s="7" t="s">
        <v>55</v>
      </c>
      <c r="E18" s="29"/>
      <c r="F18" s="13">
        <v>0.005067013888888889</v>
      </c>
      <c r="G18" s="15">
        <f t="shared" si="0"/>
        <v>0.0007436342592592599</v>
      </c>
    </row>
    <row r="19" spans="1:7" ht="17.25" customHeight="1">
      <c r="A19" s="11" t="s">
        <v>4</v>
      </c>
      <c r="B19" s="18">
        <v>7</v>
      </c>
      <c r="C19" s="7">
        <v>421</v>
      </c>
      <c r="D19" s="11" t="s">
        <v>38</v>
      </c>
      <c r="E19" s="28"/>
      <c r="F19" s="21">
        <v>0.0051375</v>
      </c>
      <c r="G19" s="15">
        <f t="shared" si="0"/>
        <v>0.0008141203703703704</v>
      </c>
    </row>
    <row r="20" spans="1:7" ht="17.25" customHeight="1">
      <c r="A20" s="11" t="s">
        <v>4</v>
      </c>
      <c r="B20" s="18">
        <v>8</v>
      </c>
      <c r="C20" s="7">
        <v>212</v>
      </c>
      <c r="D20" s="11" t="s">
        <v>44</v>
      </c>
      <c r="E20" s="13"/>
      <c r="F20" s="32">
        <v>0.005267476851851852</v>
      </c>
      <c r="G20" s="15">
        <f t="shared" si="0"/>
        <v>0.0009440972222222229</v>
      </c>
    </row>
    <row r="21" spans="1:7" ht="17.25" customHeight="1">
      <c r="A21" s="7" t="s">
        <v>4</v>
      </c>
      <c r="B21" s="18">
        <v>9</v>
      </c>
      <c r="C21" s="7">
        <v>344</v>
      </c>
      <c r="D21" s="7" t="s">
        <v>50</v>
      </c>
      <c r="E21" s="29"/>
      <c r="F21" s="13">
        <v>0.005398958333333333</v>
      </c>
      <c r="G21" s="15">
        <f t="shared" si="0"/>
        <v>0.0010755787037037036</v>
      </c>
    </row>
    <row r="22" spans="1:7" ht="17.25" customHeight="1">
      <c r="A22" s="7" t="s">
        <v>4</v>
      </c>
      <c r="B22" s="18">
        <v>10</v>
      </c>
      <c r="C22" s="7">
        <v>254</v>
      </c>
      <c r="D22" s="11" t="s">
        <v>49</v>
      </c>
      <c r="E22" s="28"/>
      <c r="F22" s="14">
        <v>0.005432060185185186</v>
      </c>
      <c r="G22" s="15">
        <f t="shared" si="0"/>
        <v>0.0011086805555555563</v>
      </c>
    </row>
    <row r="23" spans="1:7" ht="17.25" customHeight="1">
      <c r="A23" s="7" t="s">
        <v>4</v>
      </c>
      <c r="B23" s="18">
        <v>11</v>
      </c>
      <c r="C23" s="7">
        <v>736</v>
      </c>
      <c r="D23" s="11" t="s">
        <v>48</v>
      </c>
      <c r="E23" s="28"/>
      <c r="F23" s="14">
        <v>0.005483333333333333</v>
      </c>
      <c r="G23" s="15">
        <f t="shared" si="0"/>
        <v>0.0011599537037037038</v>
      </c>
    </row>
    <row r="24" spans="1:7" ht="17.25" customHeight="1">
      <c r="A24" s="7" t="s">
        <v>4</v>
      </c>
      <c r="B24" s="18">
        <v>12</v>
      </c>
      <c r="C24" s="7">
        <v>492</v>
      </c>
      <c r="D24" s="7" t="s">
        <v>37</v>
      </c>
      <c r="E24" s="7"/>
      <c r="F24" s="13">
        <v>0.005570833333333334</v>
      </c>
      <c r="G24" s="15">
        <f t="shared" si="0"/>
        <v>0.0012474537037037046</v>
      </c>
    </row>
    <row r="25" spans="1:7" ht="17.25" customHeight="1">
      <c r="A25" s="7" t="s">
        <v>4</v>
      </c>
      <c r="B25" s="18">
        <v>13</v>
      </c>
      <c r="C25" s="7">
        <v>235</v>
      </c>
      <c r="D25" s="11" t="s">
        <v>24</v>
      </c>
      <c r="E25" s="28"/>
      <c r="F25" s="13">
        <v>0.005716203703703703</v>
      </c>
      <c r="G25" s="15">
        <f t="shared" si="0"/>
        <v>0.001392824074074074</v>
      </c>
    </row>
    <row r="26" spans="1:7" ht="17.25" customHeight="1">
      <c r="A26" s="7" t="s">
        <v>4</v>
      </c>
      <c r="B26" s="18">
        <v>14</v>
      </c>
      <c r="C26" s="7">
        <v>350</v>
      </c>
      <c r="D26" s="11" t="s">
        <v>43</v>
      </c>
      <c r="E26" s="28"/>
      <c r="F26" s="13">
        <v>0.005733680555555557</v>
      </c>
      <c r="G26" s="15">
        <f t="shared" si="0"/>
        <v>0.0014103009259259277</v>
      </c>
    </row>
    <row r="27" spans="1:7" ht="17.25" customHeight="1">
      <c r="A27" s="11" t="s">
        <v>9</v>
      </c>
      <c r="B27" s="18">
        <v>15</v>
      </c>
      <c r="C27" s="7">
        <v>926</v>
      </c>
      <c r="D27" s="11" t="s">
        <v>53</v>
      </c>
      <c r="E27" s="7"/>
      <c r="F27" s="14">
        <v>0.005885995370370371</v>
      </c>
      <c r="G27" s="15">
        <f t="shared" si="0"/>
        <v>0.001562615740740742</v>
      </c>
    </row>
    <row r="28" spans="1:7" ht="17.25" customHeight="1">
      <c r="A28" s="11" t="s">
        <v>9</v>
      </c>
      <c r="B28" s="18">
        <v>16</v>
      </c>
      <c r="C28" s="7">
        <v>912</v>
      </c>
      <c r="D28" s="11" t="s">
        <v>51</v>
      </c>
      <c r="E28" s="7"/>
      <c r="F28" s="14">
        <v>0.00603425925925926</v>
      </c>
      <c r="G28" s="15">
        <f t="shared" si="0"/>
        <v>0.0017108796296296308</v>
      </c>
    </row>
    <row r="29" spans="1:7" ht="17.25" customHeight="1">
      <c r="A29" s="7" t="s">
        <v>9</v>
      </c>
      <c r="B29" s="18">
        <v>17</v>
      </c>
      <c r="C29" s="7">
        <v>916</v>
      </c>
      <c r="D29" s="7" t="s">
        <v>54</v>
      </c>
      <c r="E29" s="7"/>
      <c r="F29" s="14">
        <v>0.006054629629629629</v>
      </c>
      <c r="G29" s="15">
        <f t="shared" si="0"/>
        <v>0.0017312500000000001</v>
      </c>
    </row>
    <row r="30" spans="1:7" ht="17.25" customHeight="1">
      <c r="A30" s="11" t="s">
        <v>9</v>
      </c>
      <c r="B30" s="18">
        <v>18</v>
      </c>
      <c r="C30" s="7">
        <v>528</v>
      </c>
      <c r="D30" s="11" t="s">
        <v>42</v>
      </c>
      <c r="E30" s="7"/>
      <c r="F30" s="14">
        <v>0.0060623842592592595</v>
      </c>
      <c r="G30" s="15">
        <f t="shared" si="0"/>
        <v>0.0017390046296296303</v>
      </c>
    </row>
    <row r="31" spans="1:7" ht="17.25" customHeight="1">
      <c r="A31" s="7" t="s">
        <v>9</v>
      </c>
      <c r="B31" s="18">
        <v>19</v>
      </c>
      <c r="C31" s="7">
        <v>917</v>
      </c>
      <c r="D31" s="7" t="s">
        <v>52</v>
      </c>
      <c r="E31" s="7"/>
      <c r="F31" s="14">
        <v>0.006357291666666667</v>
      </c>
      <c r="G31" s="15">
        <f t="shared" si="0"/>
        <v>0.002033912037037038</v>
      </c>
    </row>
    <row r="32" spans="1:7" ht="17.25" customHeight="1">
      <c r="A32" s="7" t="s">
        <v>4</v>
      </c>
      <c r="B32" s="18" t="s">
        <v>63</v>
      </c>
      <c r="C32" s="7"/>
      <c r="D32" s="11" t="s">
        <v>46</v>
      </c>
      <c r="E32" s="28"/>
      <c r="F32" s="22" t="s">
        <v>14</v>
      </c>
      <c r="G32" s="30"/>
    </row>
    <row r="33" spans="1:7" ht="17.25" customHeight="1">
      <c r="A33" s="7" t="s">
        <v>4</v>
      </c>
      <c r="B33" s="18" t="s">
        <v>63</v>
      </c>
      <c r="C33" s="7"/>
      <c r="D33" s="11" t="s">
        <v>47</v>
      </c>
      <c r="E33" s="28"/>
      <c r="F33" s="22" t="s">
        <v>14</v>
      </c>
      <c r="G33" s="30"/>
    </row>
    <row r="34" spans="1:7" ht="17.25" customHeight="1">
      <c r="A34" s="11" t="s">
        <v>4</v>
      </c>
      <c r="B34" s="18" t="s">
        <v>63</v>
      </c>
      <c r="C34" s="7">
        <v>249</v>
      </c>
      <c r="D34" s="11" t="s">
        <v>45</v>
      </c>
      <c r="E34" s="28"/>
      <c r="F34" s="32" t="s">
        <v>14</v>
      </c>
      <c r="G34" s="15"/>
    </row>
    <row r="35" spans="1:7" ht="17.25" customHeight="1">
      <c r="A35" s="11" t="s">
        <v>15</v>
      </c>
      <c r="B35" s="18" t="s">
        <v>63</v>
      </c>
      <c r="C35" s="7"/>
      <c r="D35" s="11" t="s">
        <v>60</v>
      </c>
      <c r="E35" s="7"/>
      <c r="F35" s="13" t="s">
        <v>14</v>
      </c>
      <c r="G35" s="15"/>
    </row>
    <row r="36" spans="1:7" ht="17.25" customHeight="1">
      <c r="A36" s="7"/>
      <c r="B36" s="19"/>
      <c r="C36" s="7"/>
      <c r="D36" s="7"/>
      <c r="E36" s="7"/>
      <c r="F36" s="13"/>
      <c r="G36" s="7"/>
    </row>
    <row r="37" spans="1:7" ht="17.25" customHeight="1">
      <c r="A37" s="7" t="s">
        <v>4</v>
      </c>
      <c r="B37" s="18"/>
      <c r="C37" s="7">
        <v>555</v>
      </c>
      <c r="D37" s="7" t="s">
        <v>12</v>
      </c>
      <c r="E37" s="28" t="s">
        <v>61</v>
      </c>
      <c r="F37" s="13"/>
      <c r="G37" s="15"/>
    </row>
    <row r="38" spans="1:7" ht="17.25" customHeight="1">
      <c r="A38" s="11" t="s">
        <v>4</v>
      </c>
      <c r="B38" s="18"/>
      <c r="C38" s="7">
        <v>312</v>
      </c>
      <c r="D38" s="11" t="s">
        <v>25</v>
      </c>
      <c r="E38" s="28" t="s">
        <v>61</v>
      </c>
      <c r="F38" s="13"/>
      <c r="G38" s="15"/>
    </row>
    <row r="39" spans="1:7" ht="17.25" customHeight="1">
      <c r="A39" s="7" t="s">
        <v>4</v>
      </c>
      <c r="B39" s="18"/>
      <c r="C39" s="7">
        <v>314</v>
      </c>
      <c r="D39" s="11" t="s">
        <v>23</v>
      </c>
      <c r="E39" s="28" t="s">
        <v>61</v>
      </c>
      <c r="F39" s="21"/>
      <c r="G39" s="15"/>
    </row>
    <row r="40" spans="1:7" ht="17.25" customHeight="1">
      <c r="A40" s="11" t="s">
        <v>4</v>
      </c>
      <c r="B40" s="18"/>
      <c r="C40">
        <v>547</v>
      </c>
      <c r="D40" s="20" t="s">
        <v>27</v>
      </c>
      <c r="E40" s="28" t="s">
        <v>61</v>
      </c>
      <c r="F40" s="14"/>
      <c r="G40" s="30"/>
    </row>
    <row r="41" spans="1:7" ht="17.25" customHeight="1">
      <c r="A41" s="7" t="s">
        <v>10</v>
      </c>
      <c r="B41" s="18"/>
      <c r="C41" s="7">
        <v>124</v>
      </c>
      <c r="D41" s="7" t="s">
        <v>11</v>
      </c>
      <c r="E41" s="28" t="s">
        <v>61</v>
      </c>
      <c r="F41" s="13"/>
      <c r="G41" s="15"/>
    </row>
    <row r="42" spans="1:7" ht="17.25" customHeight="1">
      <c r="A42" s="7"/>
      <c r="B42" s="18"/>
      <c r="C42" s="7"/>
      <c r="D42" s="7"/>
      <c r="E42" s="7"/>
      <c r="F42" s="13"/>
      <c r="G42" s="15"/>
    </row>
    <row r="43" spans="1:7" ht="17.25" customHeight="1">
      <c r="A43" s="7"/>
      <c r="B43" s="7"/>
      <c r="C43" s="11" t="s">
        <v>39</v>
      </c>
      <c r="D43" s="7"/>
      <c r="E43" s="7"/>
      <c r="F43" s="8"/>
      <c r="G43" s="8"/>
    </row>
    <row r="44" spans="1:7" ht="17.25" customHeight="1">
      <c r="A44" s="9"/>
      <c r="B44" s="9"/>
      <c r="C44" s="12" t="s">
        <v>26</v>
      </c>
      <c r="D44" s="9"/>
      <c r="E44" s="9"/>
      <c r="F44" s="10"/>
      <c r="G44" s="10"/>
    </row>
  </sheetData>
  <sheetProtection/>
  <printOptions/>
  <pageMargins left="0.75" right="0.75" top="1" bottom="1" header="0" footer="0"/>
  <pageSetup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80" zoomScaleSheetLayoutView="80" zoomScalePageLayoutView="0" workbookViewId="0" topLeftCell="A1">
      <selection activeCell="A6" sqref="A6"/>
    </sheetView>
  </sheetViews>
  <sheetFormatPr defaultColWidth="11.421875" defaultRowHeight="12.75"/>
  <cols>
    <col min="1" max="1" width="11.8515625" style="0" bestFit="1" customWidth="1"/>
    <col min="2" max="2" width="9.140625" style="26" customWidth="1"/>
    <col min="3" max="3" width="11.421875" style="0" customWidth="1"/>
    <col min="4" max="4" width="37.28125" style="0" bestFit="1" customWidth="1"/>
    <col min="5" max="5" width="15.7109375" style="0" customWidth="1"/>
    <col min="6" max="6" width="9.57421875" style="0" bestFit="1" customWidth="1"/>
    <col min="7" max="7" width="13.28125" style="0" customWidth="1"/>
  </cols>
  <sheetData>
    <row r="1" ht="12.75">
      <c r="C1" t="s">
        <v>40</v>
      </c>
    </row>
    <row r="2" ht="12.75">
      <c r="C2" t="s">
        <v>31</v>
      </c>
    </row>
    <row r="3" ht="12.75">
      <c r="C3" s="5" t="s">
        <v>32</v>
      </c>
    </row>
    <row r="4" ht="12.75">
      <c r="C4" s="5" t="s">
        <v>33</v>
      </c>
    </row>
    <row r="5" ht="12.75">
      <c r="C5" s="5" t="s">
        <v>34</v>
      </c>
    </row>
    <row r="6" ht="12.75">
      <c r="C6" s="5" t="s">
        <v>19</v>
      </c>
    </row>
    <row r="7" ht="12.75">
      <c r="E7" s="5" t="s">
        <v>21</v>
      </c>
    </row>
    <row r="8" spans="3:7" ht="12.75">
      <c r="C8" s="5" t="s">
        <v>2</v>
      </c>
      <c r="E8" s="3">
        <v>12</v>
      </c>
      <c r="G8" s="4"/>
    </row>
    <row r="9" spans="3:11" ht="12.75">
      <c r="C9" s="5" t="s">
        <v>18</v>
      </c>
      <c r="K9" s="26"/>
    </row>
    <row r="10" spans="3:11" ht="15.75">
      <c r="C10" t="s">
        <v>3</v>
      </c>
      <c r="E10" s="36" t="s">
        <v>29</v>
      </c>
      <c r="F10" s="36"/>
      <c r="K10" s="26"/>
    </row>
    <row r="11" spans="2:13" ht="12.75">
      <c r="B11" s="51"/>
      <c r="C11" s="1"/>
      <c r="D11" s="1" t="s">
        <v>0</v>
      </c>
      <c r="E11" t="s">
        <v>65</v>
      </c>
      <c r="G11" t="s">
        <v>66</v>
      </c>
      <c r="I11" t="s">
        <v>67</v>
      </c>
      <c r="K11" s="26" t="s">
        <v>68</v>
      </c>
      <c r="M11" s="25" t="s">
        <v>8</v>
      </c>
    </row>
    <row r="12" spans="1:13" ht="12.75">
      <c r="A12" s="6" t="s">
        <v>5</v>
      </c>
      <c r="B12" s="52" t="s">
        <v>16</v>
      </c>
      <c r="C12" s="6" t="s">
        <v>6</v>
      </c>
      <c r="D12" s="17" t="s">
        <v>30</v>
      </c>
      <c r="E12" s="4">
        <f>$E$8/E13/24</f>
        <v>72.97297297297297</v>
      </c>
      <c r="F12" s="45" t="s">
        <v>64</v>
      </c>
      <c r="G12" s="4">
        <f>$E$8*2/G13/24</f>
        <v>72.9113924050633</v>
      </c>
      <c r="H12" s="4">
        <f>$E$8/H13/24</f>
        <v>72.84991568296796</v>
      </c>
      <c r="I12" s="4">
        <f>$E$8*3/I13/24</f>
        <v>73.05524239007893</v>
      </c>
      <c r="J12" s="4">
        <f>$E$8/J13/24</f>
        <v>73.34465195246182</v>
      </c>
      <c r="K12" s="42">
        <f>$E$8*4/K13/24</f>
        <v>72.97297297297297</v>
      </c>
      <c r="L12" s="4">
        <f>$E$8/L13/24</f>
        <v>72.7272727272727</v>
      </c>
      <c r="M12" s="24"/>
    </row>
    <row r="13" spans="1:13" ht="28.5" customHeight="1">
      <c r="A13" s="11" t="s">
        <v>9</v>
      </c>
      <c r="B13" s="27">
        <v>1</v>
      </c>
      <c r="C13" s="7">
        <v>528</v>
      </c>
      <c r="D13" s="56" t="s">
        <v>42</v>
      </c>
      <c r="E13" s="59">
        <v>0.006851851851851852</v>
      </c>
      <c r="F13" s="60"/>
      <c r="G13" s="59">
        <v>0.013715277777777778</v>
      </c>
      <c r="H13" s="60">
        <f>G13-E13</f>
        <v>0.006863425925925926</v>
      </c>
      <c r="I13" s="61">
        <v>0.020532407407407405</v>
      </c>
      <c r="J13" s="66">
        <f>I13-G13</f>
        <v>0.006817129629629628</v>
      </c>
      <c r="K13" s="63">
        <v>0.027407407407407408</v>
      </c>
      <c r="L13" s="70">
        <f>K13-I13</f>
        <v>0.006875000000000003</v>
      </c>
      <c r="M13" s="61"/>
    </row>
    <row r="14" spans="1:13" ht="28.5" customHeight="1">
      <c r="A14" s="11" t="s">
        <v>9</v>
      </c>
      <c r="B14" s="27">
        <v>2</v>
      </c>
      <c r="C14" s="7">
        <v>926</v>
      </c>
      <c r="D14" s="56" t="s">
        <v>53</v>
      </c>
      <c r="E14" s="68">
        <v>0.006828703703703704</v>
      </c>
      <c r="F14" s="60"/>
      <c r="G14" s="59">
        <v>0.013599537037037037</v>
      </c>
      <c r="H14" s="70">
        <f>G14-E14</f>
        <v>0.006770833333333333</v>
      </c>
      <c r="I14" s="61">
        <v>0.02048611111111111</v>
      </c>
      <c r="J14" s="62">
        <f>I14-G14</f>
        <v>0.0068865740740740745</v>
      </c>
      <c r="K14" s="63">
        <v>0.027453703703703702</v>
      </c>
      <c r="L14" s="60">
        <f>K14-I14</f>
        <v>0.006967592592592591</v>
      </c>
      <c r="M14" s="61">
        <f>K14-K$13</f>
        <v>4.629629629629428E-05</v>
      </c>
    </row>
    <row r="15" spans="1:13" ht="28.5" customHeight="1">
      <c r="A15" s="11" t="s">
        <v>9</v>
      </c>
      <c r="B15" s="27">
        <v>3</v>
      </c>
      <c r="C15" s="7">
        <v>912</v>
      </c>
      <c r="D15" s="56" t="s">
        <v>51</v>
      </c>
      <c r="E15" s="59">
        <v>0.007106481481481481</v>
      </c>
      <c r="F15" s="60"/>
      <c r="G15" s="59">
        <v>0.013946759259259258</v>
      </c>
      <c r="H15" s="60">
        <f>G15-E15</f>
        <v>0.006840277777777777</v>
      </c>
      <c r="I15" s="64">
        <v>0.020868055555555556</v>
      </c>
      <c r="J15" s="62">
        <f>I15-G15</f>
        <v>0.006921296296296299</v>
      </c>
      <c r="K15" s="63">
        <v>0.02821759259259259</v>
      </c>
      <c r="L15" s="60">
        <f>K15-I15</f>
        <v>0.007349537037037033</v>
      </c>
      <c r="M15" s="61">
        <f>K15-K$13</f>
        <v>0.0008101851851851812</v>
      </c>
    </row>
    <row r="16" spans="1:13" ht="28.5" customHeight="1">
      <c r="A16" s="7" t="s">
        <v>9</v>
      </c>
      <c r="B16" s="27">
        <v>4</v>
      </c>
      <c r="C16" s="7">
        <v>917</v>
      </c>
      <c r="D16" s="57" t="s">
        <v>52</v>
      </c>
      <c r="E16" s="59">
        <v>0.007141203703703704</v>
      </c>
      <c r="F16" s="60"/>
      <c r="G16" s="59">
        <v>0.014293981481481482</v>
      </c>
      <c r="H16" s="60">
        <f>G16-E16</f>
        <v>0.007152777777777778</v>
      </c>
      <c r="I16" s="64">
        <v>0.02144675925925926</v>
      </c>
      <c r="J16" s="62">
        <f>I16-G16</f>
        <v>0.007152777777777777</v>
      </c>
      <c r="K16" s="63">
        <v>0.028703703703703703</v>
      </c>
      <c r="L16" s="60">
        <f>K16-I16</f>
        <v>0.007256944444444444</v>
      </c>
      <c r="M16" s="61">
        <f>K16-K$13</f>
        <v>0.0012962962962962954</v>
      </c>
    </row>
    <row r="17" spans="1:13" ht="28.5" customHeight="1">
      <c r="A17" s="7" t="s">
        <v>9</v>
      </c>
      <c r="B17" s="27" t="s">
        <v>63</v>
      </c>
      <c r="C17" s="7">
        <v>916</v>
      </c>
      <c r="D17" s="57" t="s">
        <v>54</v>
      </c>
      <c r="E17" s="65">
        <v>0.007256944444444444</v>
      </c>
      <c r="F17" s="60"/>
      <c r="G17" s="65">
        <v>0.014479166666666668</v>
      </c>
      <c r="H17" s="60">
        <f>G17-E17</f>
        <v>0.007222222222222224</v>
      </c>
      <c r="I17" s="61">
        <v>0.02172453703703704</v>
      </c>
      <c r="J17" s="62">
        <f>I17-G17</f>
        <v>0.007245370370370371</v>
      </c>
      <c r="K17" s="63"/>
      <c r="L17" s="60">
        <f>K17-I17</f>
        <v>-0.02172453703703704</v>
      </c>
      <c r="M17" s="61">
        <f>K17-K$13</f>
        <v>-0.027407407407407408</v>
      </c>
    </row>
    <row r="18" spans="1:13" ht="28.5" customHeight="1">
      <c r="A18" s="7"/>
      <c r="B18" s="27"/>
      <c r="C18" s="7"/>
      <c r="D18" s="57"/>
      <c r="E18" s="65"/>
      <c r="F18" s="60"/>
      <c r="G18" s="65"/>
      <c r="H18" s="60"/>
      <c r="I18" s="61"/>
      <c r="J18" s="62"/>
      <c r="K18" s="63"/>
      <c r="L18" s="60"/>
      <c r="M18" s="61"/>
    </row>
    <row r="19" spans="1:13" ht="28.5" customHeight="1">
      <c r="A19" s="11" t="s">
        <v>4</v>
      </c>
      <c r="B19" s="27">
        <v>1</v>
      </c>
      <c r="C19" s="7">
        <v>421</v>
      </c>
      <c r="D19" s="56" t="s">
        <v>38</v>
      </c>
      <c r="E19" s="68">
        <v>0.005925925925925926</v>
      </c>
      <c r="F19" s="60"/>
      <c r="G19" s="59">
        <v>0.011793981481481482</v>
      </c>
      <c r="H19" s="70">
        <f>G19-E19</f>
        <v>0.005868055555555556</v>
      </c>
      <c r="I19" s="61">
        <v>0.01765046296296296</v>
      </c>
      <c r="J19" s="66">
        <f>I19-G19</f>
        <v>0.00585648148148148</v>
      </c>
      <c r="K19" s="63">
        <v>0.023541666666666666</v>
      </c>
      <c r="L19" s="60">
        <f>K19-I19</f>
        <v>0.005891203703703704</v>
      </c>
      <c r="M19" s="61"/>
    </row>
    <row r="20" spans="1:13" ht="28.5" customHeight="1">
      <c r="A20" s="7" t="s">
        <v>4</v>
      </c>
      <c r="B20" s="27">
        <v>2</v>
      </c>
      <c r="C20" s="7">
        <v>254</v>
      </c>
      <c r="D20" s="56" t="s">
        <v>49</v>
      </c>
      <c r="E20" s="59">
        <v>0.006030092592592593</v>
      </c>
      <c r="F20" s="60"/>
      <c r="G20" s="59">
        <v>0.011909722222222223</v>
      </c>
      <c r="H20" s="60">
        <f>G20-E20</f>
        <v>0.00587962962962963</v>
      </c>
      <c r="I20" s="61">
        <v>0.017870370370370373</v>
      </c>
      <c r="J20" s="62">
        <f>I20-G20</f>
        <v>0.005960648148148151</v>
      </c>
      <c r="K20" s="63">
        <v>0.02372685185185185</v>
      </c>
      <c r="L20" s="69">
        <f>K20-I20</f>
        <v>0.005856481481481476</v>
      </c>
      <c r="M20" s="61">
        <f>K20-K$19</f>
        <v>0.00018518518518518406</v>
      </c>
    </row>
    <row r="21" spans="1:13" ht="28.5" customHeight="1">
      <c r="A21" s="11" t="s">
        <v>4</v>
      </c>
      <c r="B21" s="27">
        <v>3</v>
      </c>
      <c r="C21" s="7">
        <v>212</v>
      </c>
      <c r="D21" s="56" t="s">
        <v>44</v>
      </c>
      <c r="E21" s="59">
        <v>0.006111111111111111</v>
      </c>
      <c r="F21" s="60"/>
      <c r="G21" s="59">
        <v>0.012141203703703704</v>
      </c>
      <c r="H21" s="60">
        <f>G21-E21</f>
        <v>0.006030092592592593</v>
      </c>
      <c r="I21" s="64">
        <v>0.018217592592592594</v>
      </c>
      <c r="J21" s="62">
        <f>I21-G21</f>
        <v>0.00607638888888889</v>
      </c>
      <c r="K21" s="63">
        <v>0.02423611111111111</v>
      </c>
      <c r="L21" s="60">
        <f>K21-I21</f>
        <v>0.006018518518518517</v>
      </c>
      <c r="M21" s="61">
        <f aca="true" t="shared" si="0" ref="M21:M26">K21-K$19</f>
        <v>0.0006944444444444454</v>
      </c>
    </row>
    <row r="22" spans="1:13" ht="28.5" customHeight="1">
      <c r="A22" s="7" t="s">
        <v>4</v>
      </c>
      <c r="B22" s="27">
        <v>4</v>
      </c>
      <c r="C22" s="7">
        <v>492</v>
      </c>
      <c r="D22" s="57" t="s">
        <v>37</v>
      </c>
      <c r="E22" s="65">
        <v>0.006493055555555555</v>
      </c>
      <c r="F22" s="60"/>
      <c r="G22" s="65">
        <v>0.012592592592592593</v>
      </c>
      <c r="H22" s="60">
        <f>G22-E22</f>
        <v>0.006099537037037038</v>
      </c>
      <c r="I22" s="61">
        <v>0.018634259259259257</v>
      </c>
      <c r="J22" s="62">
        <f>I22-G22</f>
        <v>0.006041666666666664</v>
      </c>
      <c r="K22" s="63">
        <v>0.024733796296296295</v>
      </c>
      <c r="L22" s="60">
        <f>K22-I22</f>
        <v>0.006099537037037039</v>
      </c>
      <c r="M22" s="61">
        <f t="shared" si="0"/>
        <v>0.0011921296296296298</v>
      </c>
    </row>
    <row r="23" spans="1:13" ht="28.5" customHeight="1">
      <c r="A23" s="7" t="s">
        <v>4</v>
      </c>
      <c r="B23" s="27">
        <v>5</v>
      </c>
      <c r="C23" s="7">
        <v>344</v>
      </c>
      <c r="D23" s="57" t="s">
        <v>50</v>
      </c>
      <c r="E23" s="65">
        <v>0.0061574074074074074</v>
      </c>
      <c r="F23" s="60"/>
      <c r="G23" s="65">
        <v>0.01224537037037037</v>
      </c>
      <c r="H23" s="60">
        <f>G23-E23</f>
        <v>0.0060879629629629626</v>
      </c>
      <c r="I23" s="61">
        <v>0.01857638888888889</v>
      </c>
      <c r="J23" s="62">
        <f>I23-G23</f>
        <v>0.006331018518518519</v>
      </c>
      <c r="K23" s="63">
        <v>0.02479166666666667</v>
      </c>
      <c r="L23" s="60">
        <f>K23-I23</f>
        <v>0.006215277777777781</v>
      </c>
      <c r="M23" s="61">
        <f t="shared" si="0"/>
        <v>0.0012500000000000046</v>
      </c>
    </row>
    <row r="24" spans="1:13" ht="28.5" customHeight="1">
      <c r="A24" s="7" t="s">
        <v>4</v>
      </c>
      <c r="B24" s="27">
        <v>6</v>
      </c>
      <c r="C24" s="7">
        <v>736</v>
      </c>
      <c r="D24" s="56" t="s">
        <v>48</v>
      </c>
      <c r="E24" s="59">
        <v>0.0065625</v>
      </c>
      <c r="F24" s="60"/>
      <c r="G24" s="59">
        <v>0.01283564814814815</v>
      </c>
      <c r="H24" s="60">
        <f>G24-E24</f>
        <v>0.00627314814814815</v>
      </c>
      <c r="I24" s="64">
        <v>0.018969907407407408</v>
      </c>
      <c r="J24" s="62">
        <f>I24-G24</f>
        <v>0.006134259259259258</v>
      </c>
      <c r="K24" s="63">
        <v>0.025185185185185185</v>
      </c>
      <c r="L24" s="60">
        <f>K24-I24</f>
        <v>0.006215277777777778</v>
      </c>
      <c r="M24" s="61">
        <f t="shared" si="0"/>
        <v>0.0016435185185185198</v>
      </c>
    </row>
    <row r="25" spans="1:13" ht="28.5" customHeight="1">
      <c r="A25" s="7" t="s">
        <v>4</v>
      </c>
      <c r="B25" s="27">
        <v>7</v>
      </c>
      <c r="C25" s="7">
        <v>350</v>
      </c>
      <c r="D25" s="56" t="s">
        <v>43</v>
      </c>
      <c r="E25" s="59">
        <v>0.00650462962962963</v>
      </c>
      <c r="F25" s="60"/>
      <c r="G25" s="59">
        <v>0.012974537037037036</v>
      </c>
      <c r="H25" s="60">
        <f>G25-E25</f>
        <v>0.006469907407407406</v>
      </c>
      <c r="I25" s="64">
        <v>0.019537037037037037</v>
      </c>
      <c r="J25" s="62">
        <f>I25-G25</f>
        <v>0.006562500000000001</v>
      </c>
      <c r="K25" s="63">
        <v>0.026099537037037036</v>
      </c>
      <c r="L25" s="60">
        <f>K25-I25</f>
        <v>0.006562499999999999</v>
      </c>
      <c r="M25" s="61">
        <f t="shared" si="0"/>
        <v>0.00255787037037037</v>
      </c>
    </row>
    <row r="26" spans="1:13" ht="28.5" customHeight="1">
      <c r="A26" s="7" t="s">
        <v>4</v>
      </c>
      <c r="B26" s="27">
        <v>8</v>
      </c>
      <c r="C26" s="7">
        <v>235</v>
      </c>
      <c r="D26" s="56" t="s">
        <v>24</v>
      </c>
      <c r="E26" s="59">
        <v>0.006643518518518518</v>
      </c>
      <c r="F26" s="60"/>
      <c r="G26" s="59">
        <v>0.013287037037037036</v>
      </c>
      <c r="H26" s="60">
        <f>G26-E26</f>
        <v>0.006643518518518518</v>
      </c>
      <c r="I26" s="61">
        <v>0.020023148148148148</v>
      </c>
      <c r="J26" s="62">
        <f>I26-G26</f>
        <v>0.006736111111111111</v>
      </c>
      <c r="K26" s="63">
        <v>0.027384259259259257</v>
      </c>
      <c r="L26" s="60">
        <f>K26-I26</f>
        <v>0.00736111111111111</v>
      </c>
      <c r="M26" s="61">
        <f t="shared" si="0"/>
        <v>0.003842592592592592</v>
      </c>
    </row>
    <row r="27" spans="1:13" ht="28.5" customHeight="1">
      <c r="A27" s="11"/>
      <c r="B27" s="46"/>
      <c r="C27" s="7"/>
      <c r="D27" s="56"/>
      <c r="E27" s="65"/>
      <c r="F27" s="60"/>
      <c r="G27" s="65"/>
      <c r="H27" s="60"/>
      <c r="I27" s="61"/>
      <c r="J27" s="62"/>
      <c r="K27" s="63"/>
      <c r="L27" s="60"/>
      <c r="M27" s="61"/>
    </row>
    <row r="28" spans="1:13" ht="28.5" customHeight="1">
      <c r="A28" s="7"/>
      <c r="B28" s="43"/>
      <c r="C28" s="7"/>
      <c r="D28" s="57"/>
      <c r="E28" s="59"/>
      <c r="F28" s="60"/>
      <c r="G28" s="59"/>
      <c r="H28" s="60"/>
      <c r="I28" s="61"/>
      <c r="J28" s="62"/>
      <c r="K28" s="63"/>
      <c r="L28" s="60"/>
      <c r="M28" s="61"/>
    </row>
    <row r="29" spans="1:13" ht="28.5" customHeight="1">
      <c r="A29" s="11" t="s">
        <v>15</v>
      </c>
      <c r="B29" s="27">
        <v>1</v>
      </c>
      <c r="C29" s="7">
        <v>12</v>
      </c>
      <c r="D29" s="56" t="s">
        <v>59</v>
      </c>
      <c r="E29" s="68">
        <v>0.005</v>
      </c>
      <c r="F29" s="60"/>
      <c r="G29" s="65">
        <v>0.009965277777777778</v>
      </c>
      <c r="H29" s="70">
        <f>G29-E29</f>
        <v>0.004965277777777778</v>
      </c>
      <c r="I29" s="61">
        <v>0.014895833333333332</v>
      </c>
      <c r="J29" s="66">
        <f>I29-G29</f>
        <v>0.004930555555555554</v>
      </c>
      <c r="K29" s="63">
        <v>0.019849537037037037</v>
      </c>
      <c r="L29" s="70">
        <f>K29-I29</f>
        <v>0.004953703703703705</v>
      </c>
      <c r="M29" s="61"/>
    </row>
    <row r="30" spans="1:13" ht="28.5" customHeight="1">
      <c r="A30" s="11" t="s">
        <v>15</v>
      </c>
      <c r="B30" s="27">
        <v>2</v>
      </c>
      <c r="C30" s="7">
        <v>23</v>
      </c>
      <c r="D30" s="58" t="s">
        <v>58</v>
      </c>
      <c r="E30" s="59">
        <v>0.005069444444444444</v>
      </c>
      <c r="F30" s="60"/>
      <c r="G30" s="59">
        <v>0.010104166666666668</v>
      </c>
      <c r="H30" s="60">
        <f>G30-E30</f>
        <v>0.005034722222222223</v>
      </c>
      <c r="I30" s="67">
        <v>0.015127314814814816</v>
      </c>
      <c r="J30" s="62">
        <f>I30-G30</f>
        <v>0.005023148148148148</v>
      </c>
      <c r="K30" s="63">
        <v>0.020092592592592592</v>
      </c>
      <c r="L30" s="60">
        <f>K30-I30</f>
        <v>0.004965277777777777</v>
      </c>
      <c r="M30" s="61">
        <f>K30-K$29</f>
        <v>0.00024305555555555539</v>
      </c>
    </row>
    <row r="31" spans="1:13" ht="28.5" customHeight="1">
      <c r="A31" s="11" t="s">
        <v>15</v>
      </c>
      <c r="B31" s="27">
        <v>3</v>
      </c>
      <c r="C31" s="7">
        <v>15</v>
      </c>
      <c r="D31" s="57" t="s">
        <v>57</v>
      </c>
      <c r="E31" s="59">
        <v>0.005555555555555556</v>
      </c>
      <c r="F31" s="60"/>
      <c r="G31" s="59">
        <v>0.010972222222222223</v>
      </c>
      <c r="H31" s="60">
        <f>G31-E31</f>
        <v>0.005416666666666668</v>
      </c>
      <c r="I31" s="64">
        <v>0.016435185185185188</v>
      </c>
      <c r="J31" s="62">
        <f>I31-G31</f>
        <v>0.005462962962962965</v>
      </c>
      <c r="K31" s="63">
        <v>0.02201388888888889</v>
      </c>
      <c r="L31" s="60">
        <f>K31-I31</f>
        <v>0.0055787037037037</v>
      </c>
      <c r="M31" s="61">
        <f>K31-K$29</f>
        <v>0.0021643518518518513</v>
      </c>
    </row>
    <row r="32" spans="1:13" ht="28.5" customHeight="1">
      <c r="A32" s="11"/>
      <c r="B32" s="27"/>
      <c r="C32" s="7"/>
      <c r="D32" s="57"/>
      <c r="E32" s="59"/>
      <c r="F32" s="60"/>
      <c r="G32" s="59"/>
      <c r="H32" s="60"/>
      <c r="I32" s="64"/>
      <c r="J32" s="62"/>
      <c r="K32" s="63"/>
      <c r="L32" s="60"/>
      <c r="M32" s="61"/>
    </row>
    <row r="33" spans="1:13" ht="28.5" customHeight="1">
      <c r="A33" s="7" t="s">
        <v>10</v>
      </c>
      <c r="B33" s="27">
        <v>1</v>
      </c>
      <c r="C33" s="7">
        <v>102</v>
      </c>
      <c r="D33" s="57" t="s">
        <v>13</v>
      </c>
      <c r="E33" s="68">
        <v>0.005625</v>
      </c>
      <c r="F33" s="60"/>
      <c r="G33" s="68">
        <v>0.01119212962962963</v>
      </c>
      <c r="H33" s="60">
        <f>G33-E33</f>
        <v>0.00556712962962963</v>
      </c>
      <c r="I33" s="71">
        <v>0.016840277777777777</v>
      </c>
      <c r="J33" s="62">
        <f>I33-G33</f>
        <v>0.005648148148148147</v>
      </c>
      <c r="K33" s="63">
        <v>0.022326388888888885</v>
      </c>
      <c r="L33" s="60">
        <f>K33-I33</f>
        <v>0.005486111111111108</v>
      </c>
      <c r="M33" s="61"/>
    </row>
    <row r="34" spans="1:13" ht="28.5" customHeight="1">
      <c r="A34" s="7" t="s">
        <v>10</v>
      </c>
      <c r="B34" s="27" t="s">
        <v>17</v>
      </c>
      <c r="C34" s="7">
        <v>117</v>
      </c>
      <c r="D34" s="57" t="s">
        <v>56</v>
      </c>
      <c r="E34" s="59">
        <v>0.005833333333333334</v>
      </c>
      <c r="F34" s="60"/>
      <c r="G34" s="59"/>
      <c r="H34" s="60">
        <f>G34-E34</f>
        <v>-0.005833333333333334</v>
      </c>
      <c r="I34" s="61"/>
      <c r="J34" s="62">
        <f>I34-G34</f>
        <v>0</v>
      </c>
      <c r="K34" s="63"/>
      <c r="L34" s="60">
        <f>K34-I34</f>
        <v>0</v>
      </c>
      <c r="M34" s="61"/>
    </row>
    <row r="35" spans="1:13" ht="28.5" customHeight="1">
      <c r="A35" s="7" t="s">
        <v>10</v>
      </c>
      <c r="B35" s="27" t="s">
        <v>17</v>
      </c>
      <c r="C35">
        <v>113</v>
      </c>
      <c r="D35" s="2" t="s">
        <v>55</v>
      </c>
      <c r="E35" s="65"/>
      <c r="F35" s="60"/>
      <c r="G35" s="65"/>
      <c r="H35" s="60">
        <f>G35-E35</f>
        <v>0</v>
      </c>
      <c r="I35" s="61"/>
      <c r="J35" s="62">
        <f>I35-G35</f>
        <v>0</v>
      </c>
      <c r="K35" s="63"/>
      <c r="L35" s="60">
        <f>K35-I35</f>
        <v>0</v>
      </c>
      <c r="M35" s="61"/>
    </row>
    <row r="36" spans="1:13" ht="28.5" customHeight="1">
      <c r="A36" s="7"/>
      <c r="B36" s="27"/>
      <c r="C36" s="7"/>
      <c r="D36" s="7"/>
      <c r="E36" s="37"/>
      <c r="F36" s="38"/>
      <c r="G36" s="37"/>
      <c r="H36" s="38"/>
      <c r="I36" s="39"/>
      <c r="J36" s="53"/>
      <c r="K36" s="54"/>
      <c r="L36" s="55"/>
      <c r="M36" s="35"/>
    </row>
    <row r="37" spans="1:13" ht="28.5" customHeight="1">
      <c r="A37" s="7"/>
      <c r="B37" s="27"/>
      <c r="C37" s="7"/>
      <c r="D37" s="7"/>
      <c r="E37" s="39"/>
      <c r="F37" s="38"/>
      <c r="G37" s="39" t="s">
        <v>69</v>
      </c>
      <c r="H37" s="38"/>
      <c r="I37" s="37"/>
      <c r="J37" s="53"/>
      <c r="K37" s="54"/>
      <c r="L37" s="55"/>
      <c r="M37" s="34"/>
    </row>
    <row r="38" spans="1:7" ht="17.25" customHeight="1">
      <c r="A38" s="11"/>
      <c r="B38" s="27"/>
      <c r="C38" s="7"/>
      <c r="D38" s="11"/>
      <c r="E38" s="7"/>
      <c r="F38" s="13"/>
      <c r="G38" s="15"/>
    </row>
    <row r="39" spans="1:7" ht="17.25" customHeight="1">
      <c r="A39" s="7"/>
      <c r="B39" s="43"/>
      <c r="C39" s="11" t="s">
        <v>39</v>
      </c>
      <c r="D39" s="7"/>
      <c r="E39" s="7"/>
      <c r="F39" s="8"/>
      <c r="G39" s="8"/>
    </row>
    <row r="40" spans="1:7" ht="17.25" customHeight="1">
      <c r="A40" s="9"/>
      <c r="B40" s="44"/>
      <c r="C40" s="12" t="s">
        <v>26</v>
      </c>
      <c r="D40" s="9"/>
      <c r="E40" s="9"/>
      <c r="F40" s="10"/>
      <c r="G40" s="10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2012-07-16T16:15:51Z</cp:lastPrinted>
  <dcterms:created xsi:type="dcterms:W3CDTF">2010-01-24T15:12:22Z</dcterms:created>
  <dcterms:modified xsi:type="dcterms:W3CDTF">2012-10-07T22:58:42Z</dcterms:modified>
  <cp:category/>
  <cp:version/>
  <cp:contentType/>
  <cp:contentStatus/>
</cp:coreProperties>
</file>